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2375" windowHeight="76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8" i="1"/>
  <c r="Q18"/>
  <c r="P18"/>
  <c r="O18"/>
  <c r="G39"/>
  <c r="F39"/>
  <c r="D39"/>
  <c r="C39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18"/>
  <c r="J2"/>
  <c r="F7"/>
  <c r="K2"/>
  <c r="I2"/>
  <c r="L2"/>
  <c r="F3"/>
  <c r="F2"/>
  <c r="E9"/>
  <c r="F9" s="1"/>
  <c r="E8"/>
  <c r="E7"/>
  <c r="E6"/>
  <c r="E5"/>
  <c r="E4"/>
  <c r="F4" s="1"/>
  <c r="E3"/>
  <c r="E2"/>
  <c r="D10"/>
  <c r="C10"/>
  <c r="B10"/>
  <c r="D3"/>
  <c r="D4"/>
  <c r="D5"/>
  <c r="D6"/>
  <c r="D7"/>
  <c r="D8"/>
  <c r="D9"/>
  <c r="D2"/>
  <c r="G2" l="1"/>
  <c r="G6"/>
  <c r="F6"/>
  <c r="G7"/>
  <c r="G3"/>
  <c r="F8"/>
  <c r="G8"/>
  <c r="G4"/>
  <c r="G9"/>
  <c r="G5"/>
  <c r="F5"/>
  <c r="F10" s="1"/>
  <c r="G10" l="1"/>
</calcChain>
</file>

<file path=xl/sharedStrings.xml><?xml version="1.0" encoding="utf-8"?>
<sst xmlns="http://schemas.openxmlformats.org/spreadsheetml/2006/main" count="34" uniqueCount="18">
  <si>
    <t>&lt;xi&gt;</t>
  </si>
  <si>
    <t>m</t>
  </si>
  <si>
    <t>&lt;xi&gt;*m</t>
  </si>
  <si>
    <r>
      <t>&lt;xi&gt;-x</t>
    </r>
    <r>
      <rPr>
        <vertAlign val="subscript"/>
        <sz val="11"/>
        <color theme="1"/>
        <rFont val="Calibri"/>
        <family val="2"/>
        <charset val="204"/>
        <scheme val="minor"/>
      </rPr>
      <t>ср</t>
    </r>
  </si>
  <si>
    <t>(&lt;xi&gt;-xср)^3 *m</t>
  </si>
  <si>
    <t>(&lt;xi&gt;-xср)^4 *m</t>
  </si>
  <si>
    <t>xср</t>
  </si>
  <si>
    <t>Сумма</t>
  </si>
  <si>
    <t xml:space="preserve">Ассиметрия </t>
  </si>
  <si>
    <t>Эксцесс</t>
  </si>
  <si>
    <t>n</t>
  </si>
  <si>
    <t>s</t>
  </si>
  <si>
    <t>s(a)</t>
  </si>
  <si>
    <t xml:space="preserve">s( e) </t>
  </si>
  <si>
    <t>t(A)</t>
  </si>
  <si>
    <t>t ( e)</t>
  </si>
  <si>
    <t>ДСВ</t>
  </si>
  <si>
    <t>НСВ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</si>
</sst>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1" fillId="0" borderId="1" xfId="0" applyFont="1" applyBorder="1"/>
    <xf numFmtId="0" fontId="0" fillId="0" borderId="1" xfId="0" applyFill="1" applyBorder="1"/>
    <xf numFmtId="2" fontId="0" fillId="0" borderId="0" xfId="0" applyNumberFormat="1"/>
    <xf numFmtId="2" fontId="0" fillId="0" borderId="1" xfId="0" applyNumberFormat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>
      <selection activeCell="C11" sqref="C11"/>
    </sheetView>
  </sheetViews>
  <sheetFormatPr defaultRowHeight="15"/>
  <cols>
    <col min="6" max="7" width="15" bestFit="1" customWidth="1"/>
    <col min="9" max="9" width="12.28515625" bestFit="1" customWidth="1"/>
    <col min="10" max="10" width="10" bestFit="1" customWidth="1"/>
  </cols>
  <sheetData>
    <row r="1" spans="1:12" ht="18">
      <c r="A1" t="s">
        <v>16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t="s">
        <v>8</v>
      </c>
      <c r="J1" t="s">
        <v>9</v>
      </c>
      <c r="K1" t="s">
        <v>14</v>
      </c>
      <c r="L1" t="s">
        <v>15</v>
      </c>
    </row>
    <row r="2" spans="1:12">
      <c r="B2" s="1">
        <v>6</v>
      </c>
      <c r="C2" s="1">
        <v>2</v>
      </c>
      <c r="D2" s="1">
        <f>B2*C2</f>
        <v>12</v>
      </c>
      <c r="E2" s="1">
        <f>B2-B15</f>
        <v>-5.9</v>
      </c>
      <c r="F2" s="1">
        <f>E2*E2*E2*C2</f>
        <v>-410.75800000000004</v>
      </c>
      <c r="G2" s="1">
        <f>C2*E2^4</f>
        <v>2423.4722000000002</v>
      </c>
      <c r="I2">
        <f>F10/(C15*D15^3)</f>
        <v>-1.4374411655541226</v>
      </c>
      <c r="J2">
        <f>(G10/(C15*(D15^4))) - 3</f>
        <v>0.94021424297023293</v>
      </c>
      <c r="K2">
        <f>ABS(I2)/E15</f>
        <v>4.1069747587260652</v>
      </c>
      <c r="L2">
        <f>J2/F15</f>
        <v>1.4464834507234352</v>
      </c>
    </row>
    <row r="3" spans="1:12">
      <c r="B3" s="1">
        <v>7</v>
      </c>
      <c r="C3" s="1">
        <v>3</v>
      </c>
      <c r="D3" s="1">
        <f t="shared" ref="D3:D9" si="0">B3*C3</f>
        <v>21</v>
      </c>
      <c r="E3" s="1">
        <f>B3-B15</f>
        <v>-4.9000000000000004</v>
      </c>
      <c r="F3" s="1">
        <f>E3*E3*E3*C3</f>
        <v>-352.94700000000012</v>
      </c>
      <c r="G3" s="1">
        <f t="shared" ref="G3:G9" si="1">C3*E3^4</f>
        <v>1729.4403000000007</v>
      </c>
    </row>
    <row r="4" spans="1:12">
      <c r="B4" s="1">
        <v>9</v>
      </c>
      <c r="C4" s="1">
        <v>2</v>
      </c>
      <c r="D4" s="1">
        <f t="shared" si="0"/>
        <v>18</v>
      </c>
      <c r="E4" s="1">
        <f>B4-B15</f>
        <v>-2.9000000000000004</v>
      </c>
      <c r="F4" s="1">
        <f>E4*E4*E4*C4</f>
        <v>-48.77800000000002</v>
      </c>
      <c r="G4" s="1">
        <f t="shared" si="1"/>
        <v>141.45620000000005</v>
      </c>
    </row>
    <row r="5" spans="1:12">
      <c r="B5" s="1">
        <v>10</v>
      </c>
      <c r="C5" s="1">
        <v>2</v>
      </c>
      <c r="D5" s="1">
        <f t="shared" si="0"/>
        <v>20</v>
      </c>
      <c r="E5" s="1">
        <f>B5-B15</f>
        <v>-1.9000000000000004</v>
      </c>
      <c r="F5" s="1">
        <f t="shared" ref="F3:F9" si="2">E5*E5*E5*C5</f>
        <v>-13.718000000000007</v>
      </c>
      <c r="G5" s="1">
        <f t="shared" si="1"/>
        <v>26.064200000000017</v>
      </c>
    </row>
    <row r="6" spans="1:12">
      <c r="B6" s="1">
        <v>12</v>
      </c>
      <c r="C6" s="1">
        <v>8</v>
      </c>
      <c r="D6" s="1">
        <f t="shared" si="0"/>
        <v>96</v>
      </c>
      <c r="E6" s="1">
        <f>B6-B15</f>
        <v>9.9999999999999645E-2</v>
      </c>
      <c r="F6" s="1">
        <f t="shared" si="2"/>
        <v>7.9999999999999152E-3</v>
      </c>
      <c r="G6" s="1">
        <f t="shared" si="1"/>
        <v>7.9999999999998865E-4</v>
      </c>
    </row>
    <row r="7" spans="1:12">
      <c r="B7" s="1">
        <v>13</v>
      </c>
      <c r="C7" s="1">
        <v>22</v>
      </c>
      <c r="D7" s="1">
        <f t="shared" si="0"/>
        <v>286</v>
      </c>
      <c r="E7" s="1">
        <f>B7-B15</f>
        <v>1.0999999999999996</v>
      </c>
      <c r="F7" s="1">
        <f>E7*E7*E7*C7</f>
        <v>29.281999999999975</v>
      </c>
      <c r="G7" s="1">
        <f t="shared" si="1"/>
        <v>32.210199999999965</v>
      </c>
    </row>
    <row r="8" spans="1:12">
      <c r="B8" s="1">
        <v>14</v>
      </c>
      <c r="C8" s="1">
        <v>4</v>
      </c>
      <c r="D8" s="1">
        <f t="shared" si="0"/>
        <v>56</v>
      </c>
      <c r="E8" s="1">
        <f>B8-B15</f>
        <v>2.0999999999999996</v>
      </c>
      <c r="F8" s="1">
        <f t="shared" si="2"/>
        <v>37.043999999999983</v>
      </c>
      <c r="G8" s="1">
        <f>C8*E8^4</f>
        <v>77.792399999999944</v>
      </c>
    </row>
    <row r="9" spans="1:12">
      <c r="B9" s="3">
        <v>15</v>
      </c>
      <c r="C9" s="3">
        <v>1</v>
      </c>
      <c r="D9" s="3">
        <f t="shared" si="0"/>
        <v>15</v>
      </c>
      <c r="E9" s="1">
        <f>B9-B15</f>
        <v>3.0999999999999996</v>
      </c>
      <c r="F9" s="3">
        <f>E9*E9*E9*C9</f>
        <v>29.79099999999999</v>
      </c>
      <c r="G9" s="3">
        <f t="shared" si="1"/>
        <v>92.35209999999995</v>
      </c>
    </row>
    <row r="10" spans="1:12">
      <c r="A10" s="4" t="s">
        <v>7</v>
      </c>
      <c r="B10" s="4">
        <f>SUM(B2:B9)</f>
        <v>86</v>
      </c>
      <c r="C10" s="4">
        <f>SUM(C2:C9)</f>
        <v>44</v>
      </c>
      <c r="D10" s="4">
        <f>SUM(D2:D9)</f>
        <v>524</v>
      </c>
      <c r="E10" s="1"/>
      <c r="F10" s="4">
        <f>SUM(F2:F9)</f>
        <v>-730.07600000000025</v>
      </c>
      <c r="G10" s="4">
        <f>SUM(G2:G9)</f>
        <v>4522.7883999999995</v>
      </c>
    </row>
    <row r="14" spans="1:12">
      <c r="B14" s="1" t="s">
        <v>6</v>
      </c>
      <c r="C14" s="1" t="s">
        <v>10</v>
      </c>
      <c r="D14" s="1" t="s">
        <v>11</v>
      </c>
      <c r="E14" s="5" t="s">
        <v>12</v>
      </c>
      <c r="F14" s="5" t="s">
        <v>13</v>
      </c>
    </row>
    <row r="15" spans="1:12">
      <c r="B15" s="2">
        <v>11.9</v>
      </c>
      <c r="C15" s="1">
        <v>44</v>
      </c>
      <c r="D15" s="1">
        <v>2.2599999999999998</v>
      </c>
      <c r="E15" s="1">
        <v>0.35</v>
      </c>
      <c r="F15" s="1">
        <v>0.65</v>
      </c>
    </row>
    <row r="17" spans="1:18" ht="18">
      <c r="A17" t="s">
        <v>17</v>
      </c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I17" s="1" t="s">
        <v>6</v>
      </c>
      <c r="J17" s="1" t="s">
        <v>10</v>
      </c>
      <c r="K17" s="1" t="s">
        <v>11</v>
      </c>
      <c r="L17" s="5" t="s">
        <v>12</v>
      </c>
      <c r="M17" s="5" t="s">
        <v>13</v>
      </c>
      <c r="O17" t="s">
        <v>8</v>
      </c>
      <c r="P17" t="s">
        <v>9</v>
      </c>
      <c r="Q17" t="s">
        <v>14</v>
      </c>
      <c r="R17" t="s">
        <v>15</v>
      </c>
    </row>
    <row r="18" spans="1:18">
      <c r="B18" s="1">
        <v>0</v>
      </c>
      <c r="C18" s="1">
        <v>3</v>
      </c>
      <c r="D18" s="1">
        <f>B18*C18</f>
        <v>0</v>
      </c>
      <c r="E18" s="7">
        <f>B18-I18</f>
        <v>2.38</v>
      </c>
      <c r="F18" s="1">
        <f>C18*E18^3</f>
        <v>40.443815999999998</v>
      </c>
      <c r="G18" s="1">
        <f>C18*E18^4</f>
        <v>96.256282079999991</v>
      </c>
      <c r="I18" s="6">
        <v>-2.38</v>
      </c>
      <c r="J18">
        <v>50</v>
      </c>
      <c r="K18">
        <v>33.700000000000003</v>
      </c>
      <c r="L18">
        <v>0.33</v>
      </c>
      <c r="M18">
        <v>0.62</v>
      </c>
      <c r="O18">
        <f>F39/(J18*K18^3)</f>
        <v>-7.2694389138926196E-4</v>
      </c>
      <c r="P18">
        <f>(G39/(J18*K18^4)) -3</f>
        <v>-2.9982745115427472</v>
      </c>
      <c r="Q18">
        <f>ABS(O18)/L18</f>
        <v>2.2028602769371573E-3</v>
      </c>
      <c r="R18">
        <f>ABS(P18)/M18</f>
        <v>4.83592663152056</v>
      </c>
    </row>
    <row r="19" spans="1:18">
      <c r="B19" s="1">
        <v>1</v>
      </c>
      <c r="C19" s="1">
        <v>3</v>
      </c>
      <c r="D19" s="1">
        <f t="shared" ref="D19:D38" si="3">B19*C19</f>
        <v>3</v>
      </c>
      <c r="E19" s="7">
        <f t="shared" ref="E19:E38" si="4">B19-I19</f>
        <v>3.38</v>
      </c>
      <c r="F19" s="1">
        <f t="shared" ref="F19:F38" si="5">C19*E19^3</f>
        <v>115.84341599999998</v>
      </c>
      <c r="G19" s="1">
        <f t="shared" ref="G19:G38" si="6">C19*E19^4</f>
        <v>391.55074607999984</v>
      </c>
      <c r="I19" s="6">
        <v>-2.38</v>
      </c>
    </row>
    <row r="20" spans="1:18">
      <c r="B20" s="1">
        <v>2</v>
      </c>
      <c r="C20" s="1">
        <v>7</v>
      </c>
      <c r="D20" s="1">
        <f t="shared" si="3"/>
        <v>14</v>
      </c>
      <c r="E20" s="7">
        <f t="shared" si="4"/>
        <v>4.38</v>
      </c>
      <c r="F20" s="1">
        <f t="shared" si="5"/>
        <v>588.19370400000003</v>
      </c>
      <c r="G20" s="1">
        <f t="shared" si="6"/>
        <v>2576.2884235199999</v>
      </c>
      <c r="I20" s="6">
        <v>-2.38</v>
      </c>
    </row>
    <row r="21" spans="1:18">
      <c r="B21" s="1">
        <v>3</v>
      </c>
      <c r="C21" s="1">
        <v>1</v>
      </c>
      <c r="D21" s="1">
        <f t="shared" si="3"/>
        <v>3</v>
      </c>
      <c r="E21" s="7">
        <f t="shared" si="4"/>
        <v>5.38</v>
      </c>
      <c r="F21" s="1">
        <f t="shared" si="5"/>
        <v>155.72087199999999</v>
      </c>
      <c r="G21" s="1">
        <f t="shared" si="6"/>
        <v>837.77829135999991</v>
      </c>
      <c r="I21" s="6">
        <v>-2.38</v>
      </c>
    </row>
    <row r="22" spans="1:18">
      <c r="B22" s="1">
        <v>4</v>
      </c>
      <c r="C22" s="1">
        <v>1</v>
      </c>
      <c r="D22" s="1">
        <f t="shared" si="3"/>
        <v>4</v>
      </c>
      <c r="E22" s="7">
        <f t="shared" si="4"/>
        <v>6.38</v>
      </c>
      <c r="F22" s="1">
        <f t="shared" si="5"/>
        <v>259.69407200000001</v>
      </c>
      <c r="G22" s="1">
        <f t="shared" si="6"/>
        <v>1656.8481793599999</v>
      </c>
      <c r="I22" s="6">
        <v>-2.38</v>
      </c>
    </row>
    <row r="23" spans="1:18">
      <c r="B23" s="1">
        <v>6</v>
      </c>
      <c r="C23" s="1">
        <v>1</v>
      </c>
      <c r="D23" s="1">
        <f t="shared" si="3"/>
        <v>6</v>
      </c>
      <c r="E23" s="7">
        <f t="shared" si="4"/>
        <v>8.379999999999999</v>
      </c>
      <c r="F23" s="1">
        <f t="shared" si="5"/>
        <v>588.48047199999985</v>
      </c>
      <c r="G23" s="1">
        <f t="shared" si="6"/>
        <v>4931.4663553599985</v>
      </c>
      <c r="I23" s="6">
        <v>-2.38</v>
      </c>
    </row>
    <row r="24" spans="1:18">
      <c r="B24" s="1">
        <v>7</v>
      </c>
      <c r="C24" s="1">
        <v>1</v>
      </c>
      <c r="D24" s="1">
        <f t="shared" si="3"/>
        <v>7</v>
      </c>
      <c r="E24" s="7">
        <f t="shared" si="4"/>
        <v>9.379999999999999</v>
      </c>
      <c r="F24" s="1">
        <f t="shared" si="5"/>
        <v>825.29367199999967</v>
      </c>
      <c r="G24" s="1">
        <f t="shared" si="6"/>
        <v>7741.2546433599964</v>
      </c>
      <c r="I24" s="6">
        <v>-2.38</v>
      </c>
    </row>
    <row r="25" spans="1:18">
      <c r="B25" s="1">
        <v>8</v>
      </c>
      <c r="C25" s="1">
        <v>1</v>
      </c>
      <c r="D25" s="1">
        <f t="shared" si="3"/>
        <v>8</v>
      </c>
      <c r="E25" s="7">
        <f t="shared" si="4"/>
        <v>10.379999999999999</v>
      </c>
      <c r="F25" s="1">
        <f t="shared" si="5"/>
        <v>1118.3868719999998</v>
      </c>
      <c r="G25" s="1">
        <f t="shared" si="6"/>
        <v>11608.855731359996</v>
      </c>
      <c r="I25" s="6">
        <v>-2.38</v>
      </c>
    </row>
    <row r="26" spans="1:18">
      <c r="B26" s="1">
        <v>9</v>
      </c>
      <c r="C26" s="1">
        <v>1</v>
      </c>
      <c r="D26" s="1">
        <f t="shared" si="3"/>
        <v>9</v>
      </c>
      <c r="E26" s="7">
        <f t="shared" si="4"/>
        <v>11.379999999999999</v>
      </c>
      <c r="F26" s="1">
        <f t="shared" si="5"/>
        <v>1473.7600719999996</v>
      </c>
      <c r="G26" s="1">
        <f t="shared" si="6"/>
        <v>16771.389619359994</v>
      </c>
      <c r="I26" s="6">
        <v>-2.38</v>
      </c>
    </row>
    <row r="27" spans="1:18">
      <c r="B27" s="1">
        <v>-1</v>
      </c>
      <c r="C27" s="1">
        <v>4</v>
      </c>
      <c r="D27" s="1">
        <f t="shared" si="3"/>
        <v>-4</v>
      </c>
      <c r="E27" s="7">
        <f t="shared" si="4"/>
        <v>1.38</v>
      </c>
      <c r="F27" s="1">
        <f t="shared" si="5"/>
        <v>10.512287999999998</v>
      </c>
      <c r="G27" s="1">
        <f t="shared" si="6"/>
        <v>14.506957439999995</v>
      </c>
      <c r="I27" s="6">
        <v>-2.38</v>
      </c>
    </row>
    <row r="28" spans="1:18">
      <c r="B28" s="1">
        <v>-2</v>
      </c>
      <c r="C28" s="1">
        <v>4</v>
      </c>
      <c r="D28" s="1">
        <f t="shared" si="3"/>
        <v>-8</v>
      </c>
      <c r="E28" s="7">
        <f t="shared" si="4"/>
        <v>0.37999999999999989</v>
      </c>
      <c r="F28" s="1">
        <f t="shared" si="5"/>
        <v>0.21948799999999982</v>
      </c>
      <c r="G28" s="1">
        <f t="shared" si="6"/>
        <v>8.34054399999999E-2</v>
      </c>
      <c r="I28" s="6">
        <v>-2.38</v>
      </c>
    </row>
    <row r="29" spans="1:18">
      <c r="B29" s="1">
        <v>-3</v>
      </c>
      <c r="C29" s="1">
        <v>3</v>
      </c>
      <c r="D29" s="1">
        <f t="shared" si="3"/>
        <v>-9</v>
      </c>
      <c r="E29" s="7">
        <f t="shared" si="4"/>
        <v>-0.62000000000000011</v>
      </c>
      <c r="F29" s="1">
        <f t="shared" si="5"/>
        <v>-0.7149840000000004</v>
      </c>
      <c r="G29" s="1">
        <f t="shared" si="6"/>
        <v>0.44329008000000025</v>
      </c>
      <c r="I29" s="6">
        <v>-2.38</v>
      </c>
    </row>
    <row r="30" spans="1:18">
      <c r="B30" s="1">
        <v>-4</v>
      </c>
      <c r="C30" s="1">
        <v>4</v>
      </c>
      <c r="D30" s="1">
        <f t="shared" si="3"/>
        <v>-16</v>
      </c>
      <c r="E30" s="7">
        <f t="shared" si="4"/>
        <v>-1.62</v>
      </c>
      <c r="F30" s="1">
        <f t="shared" si="5"/>
        <v>-17.006112000000005</v>
      </c>
      <c r="G30" s="1">
        <f t="shared" si="6"/>
        <v>27.54990144000001</v>
      </c>
      <c r="I30" s="6">
        <v>-2.38</v>
      </c>
    </row>
    <row r="31" spans="1:18">
      <c r="B31" s="1">
        <v>-5</v>
      </c>
      <c r="C31" s="1">
        <v>2</v>
      </c>
      <c r="D31" s="1">
        <f t="shared" si="3"/>
        <v>-10</v>
      </c>
      <c r="E31" s="7">
        <f t="shared" si="4"/>
        <v>-2.62</v>
      </c>
      <c r="F31" s="1">
        <f t="shared" si="5"/>
        <v>-35.969456000000008</v>
      </c>
      <c r="G31" s="1">
        <f t="shared" si="6"/>
        <v>94.239974720000021</v>
      </c>
      <c r="I31" s="6">
        <v>-2.38</v>
      </c>
    </row>
    <row r="32" spans="1:18">
      <c r="B32" s="1">
        <v>-6</v>
      </c>
      <c r="C32" s="1">
        <v>4</v>
      </c>
      <c r="D32" s="1">
        <f t="shared" si="3"/>
        <v>-24</v>
      </c>
      <c r="E32" s="7">
        <f t="shared" si="4"/>
        <v>-3.62</v>
      </c>
      <c r="F32" s="1">
        <f t="shared" si="5"/>
        <v>-189.751712</v>
      </c>
      <c r="G32" s="1">
        <f t="shared" si="6"/>
        <v>686.90119744000003</v>
      </c>
      <c r="I32" s="6">
        <v>-2.38</v>
      </c>
    </row>
    <row r="33" spans="1:9">
      <c r="B33" s="1">
        <v>-7</v>
      </c>
      <c r="C33" s="1">
        <v>1</v>
      </c>
      <c r="D33" s="1">
        <f t="shared" si="3"/>
        <v>-7</v>
      </c>
      <c r="E33" s="7">
        <f t="shared" si="4"/>
        <v>-4.62</v>
      </c>
      <c r="F33" s="1">
        <f t="shared" si="5"/>
        <v>-98.611128000000008</v>
      </c>
      <c r="G33" s="1">
        <f t="shared" si="6"/>
        <v>455.58341136000001</v>
      </c>
      <c r="I33" s="6">
        <v>-2.38</v>
      </c>
    </row>
    <row r="34" spans="1:9">
      <c r="B34" s="1">
        <v>-8</v>
      </c>
      <c r="C34" s="1">
        <v>2</v>
      </c>
      <c r="D34" s="1">
        <f t="shared" si="3"/>
        <v>-16</v>
      </c>
      <c r="E34" s="7">
        <f t="shared" si="4"/>
        <v>-5.62</v>
      </c>
      <c r="F34" s="1">
        <f t="shared" si="5"/>
        <v>-355.00865600000003</v>
      </c>
      <c r="G34" s="1">
        <f t="shared" si="6"/>
        <v>1995.1486467200002</v>
      </c>
      <c r="I34" s="6">
        <v>-2.38</v>
      </c>
    </row>
    <row r="35" spans="1:9">
      <c r="B35" s="1">
        <v>-9</v>
      </c>
      <c r="C35" s="1">
        <v>2</v>
      </c>
      <c r="D35" s="1">
        <f t="shared" si="3"/>
        <v>-18</v>
      </c>
      <c r="E35" s="7">
        <f t="shared" si="4"/>
        <v>-6.62</v>
      </c>
      <c r="F35" s="1">
        <f t="shared" si="5"/>
        <v>-580.2350560000001</v>
      </c>
      <c r="G35" s="1">
        <f t="shared" si="6"/>
        <v>3841.1560707200006</v>
      </c>
      <c r="I35" s="6">
        <v>-2.38</v>
      </c>
    </row>
    <row r="36" spans="1:9">
      <c r="B36" s="1">
        <v>-10</v>
      </c>
      <c r="C36" s="1">
        <v>2</v>
      </c>
      <c r="D36" s="1">
        <f t="shared" si="3"/>
        <v>-20</v>
      </c>
      <c r="E36" s="7">
        <f t="shared" si="4"/>
        <v>-7.62</v>
      </c>
      <c r="F36" s="1">
        <f t="shared" si="5"/>
        <v>-884.90145600000005</v>
      </c>
      <c r="G36" s="1">
        <f t="shared" si="6"/>
        <v>6742.9490947200002</v>
      </c>
      <c r="I36" s="6">
        <v>-2.38</v>
      </c>
    </row>
    <row r="37" spans="1:9">
      <c r="B37" s="1">
        <v>-13</v>
      </c>
      <c r="C37" s="1">
        <v>2</v>
      </c>
      <c r="D37" s="1">
        <f t="shared" si="3"/>
        <v>-26</v>
      </c>
      <c r="E37" s="7">
        <f t="shared" si="4"/>
        <v>-10.620000000000001</v>
      </c>
      <c r="F37" s="1">
        <f t="shared" si="5"/>
        <v>-2395.5406560000006</v>
      </c>
      <c r="G37" s="1">
        <f t="shared" si="6"/>
        <v>25440.641766720008</v>
      </c>
      <c r="I37" s="6">
        <v>-2.38</v>
      </c>
    </row>
    <row r="38" spans="1:9">
      <c r="B38" s="1">
        <v>-15</v>
      </c>
      <c r="C38" s="1">
        <v>1</v>
      </c>
      <c r="D38" s="1">
        <f t="shared" si="3"/>
        <v>-15</v>
      </c>
      <c r="E38" s="7">
        <f t="shared" si="4"/>
        <v>-12.620000000000001</v>
      </c>
      <c r="F38" s="1">
        <f t="shared" si="5"/>
        <v>-2009.9167280000004</v>
      </c>
      <c r="G38" s="1">
        <f t="shared" si="6"/>
        <v>25365.149107360008</v>
      </c>
      <c r="I38" s="6">
        <v>-2.38</v>
      </c>
    </row>
    <row r="39" spans="1:9">
      <c r="A39" s="8" t="s">
        <v>7</v>
      </c>
      <c r="B39" s="4"/>
      <c r="C39" s="4">
        <f>SUM(C18:C38)</f>
        <v>50</v>
      </c>
      <c r="D39" s="4">
        <f>SUM(D18:D38)</f>
        <v>-119</v>
      </c>
      <c r="E39" s="4"/>
      <c r="F39" s="4">
        <f>SUM(F18:F38)</f>
        <v>-1391.1072000000029</v>
      </c>
      <c r="G39" s="4">
        <f>SUM(G18:G38)</f>
        <v>111276.041096</v>
      </c>
    </row>
  </sheetData>
  <pageMargins left="0.7" right="0.7" top="0.75" bottom="0.75" header="0.3" footer="0.3"/>
  <pageSetup paperSize="9"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1052103</dc:creator>
  <cp:lastModifiedBy>1052103</cp:lastModifiedBy>
  <dcterms:created xsi:type="dcterms:W3CDTF">2018-03-13T13:47:13Z</dcterms:created>
  <dcterms:modified xsi:type="dcterms:W3CDTF">2018-03-13T15:00:11Z</dcterms:modified>
</cp:coreProperties>
</file>